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ACFE94A-4B39-49DD-AC18-DDD6A67A8E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W7" i="5"/>
  <c r="U7" i="5"/>
  <c r="T7" i="5"/>
  <c r="S7" i="5"/>
  <c r="R7" i="5"/>
  <c r="Q7" i="5"/>
  <c r="K7" i="5"/>
  <c r="K11" i="5" s="1"/>
  <c r="I7" i="5"/>
  <c r="J7" i="5" s="1"/>
  <c r="H7" i="5"/>
  <c r="H11" i="5" s="1"/>
  <c r="G7" i="5"/>
  <c r="G11" i="5" s="1"/>
  <c r="F7" i="5"/>
  <c r="F11" i="5" s="1"/>
  <c r="E7" i="5"/>
  <c r="I11" i="5" l="1"/>
  <c r="E12" i="5"/>
  <c r="G13" i="5"/>
  <c r="E11" i="5"/>
  <c r="K12" i="5"/>
  <c r="K13" i="5" s="1"/>
  <c r="F12" i="5"/>
  <c r="L12" i="5" s="1"/>
  <c r="H12" i="5"/>
  <c r="O12" i="5"/>
  <c r="AF7" i="5"/>
  <c r="E13" i="5" l="1"/>
  <c r="N11" i="5"/>
  <c r="L11" i="5"/>
  <c r="M11" i="5"/>
  <c r="I13" i="5"/>
  <c r="O11" i="5"/>
  <c r="J13" i="5"/>
  <c r="F13" i="5"/>
  <c r="L13" i="5" s="1"/>
  <c r="M12" i="5"/>
  <c r="O13" i="5"/>
  <c r="J12" i="5"/>
  <c r="H13" i="5"/>
  <c r="M13" i="5" s="1"/>
  <c r="N12" i="5"/>
  <c r="N13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<sst xmlns="http://schemas.openxmlformats.org/spreadsheetml/2006/main" count="74" uniqueCount="34">
  <si>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</si>
  <si>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</si>
  <si>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</si>
  <si>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</si>
  <si>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</si>
  <si>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</si>
  <si>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</si>
  <si>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</si>
  <si>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</si>
  <si>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</si>
  <si>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</si>
  <si>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</si>
  <si>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</si>
  <si>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</si>
  <si>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</si>
  <si>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</si>
  <si>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</si>
  <si>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</si>
  <si>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</si>
  <si>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</si>
  <si>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</si>
  <si>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</si>
  <si>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</si>
  <si>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</si>
  <si>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(1931),  kasvattajaseura</t>
  </si>
  <si>
    <t>LMV</t>
  </si>
  <si>
    <t>LMV = Lahden Mailaveikot  (1929)</t>
  </si>
  <si>
    <t>6.</t>
  </si>
  <si>
    <t>Elias Sauvala</t>
  </si>
  <si>
    <t>14.10.2006   Kausala</t>
  </si>
  <si>
    <t>8.</t>
  </si>
  <si>
    <t>KPL  2</t>
  </si>
  <si>
    <t>4.</t>
  </si>
  <si>
    <t>KPL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</si>
</sst>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85546875" bestFit="1" customWidth="1"/>
    <col min="45" max="45" width="0.7109375" customWidth="1"/>
  </cols>
  <sheetData>
    <row r="1" spans="1:57" x14ac:dyDescent="0.25">
      <c r="A1" s="16"/>
      <c r="B1" s="64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57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5">
        <v>2022</v>
      </c>
      <c r="Y5" s="69" t="s">
        <v>27</v>
      </c>
      <c r="Z5" s="66" t="s">
        <v>25</v>
      </c>
      <c r="AA5" s="65">
        <v>3</v>
      </c>
      <c r="AB5" s="65">
        <v>0</v>
      </c>
      <c r="AC5" s="65">
        <v>2</v>
      </c>
      <c r="AD5" s="70">
        <v>0</v>
      </c>
      <c r="AE5" s="65">
        <v>9</v>
      </c>
      <c r="AF5" s="67">
        <v>0.52939999999999998</v>
      </c>
      <c r="AG5" s="68">
        <v>17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57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2023</v>
      </c>
      <c r="C6" s="13" t="s">
        <v>30</v>
      </c>
      <c r="D6" s="1" t="s">
        <v>31</v>
      </c>
      <c r="E6" s="12">
        <v>5</v>
      </c>
      <c r="F6" s="12">
        <v>0</v>
      </c>
      <c r="G6" s="12">
        <v>2</v>
      </c>
      <c r="H6" s="12">
        <v>0</v>
      </c>
      <c r="I6" s="12">
        <v>9</v>
      </c>
      <c r="J6" s="71">
        <v>0.69230000000000003</v>
      </c>
      <c r="K6" s="72">
        <v>13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32</v>
      </c>
      <c r="Z6" s="1" t="s">
        <v>33</v>
      </c>
      <c r="AA6" s="12">
        <v>13</v>
      </c>
      <c r="AB6" s="12">
        <v>1</v>
      </c>
      <c r="AC6" s="12">
        <v>9</v>
      </c>
      <c r="AD6" s="12">
        <v>10</v>
      </c>
      <c r="AE6" s="12">
        <v>42</v>
      </c>
      <c r="AF6" s="73">
        <v>0.48275862068965519</v>
      </c>
      <c r="AG6" s="10">
        <v>87</v>
      </c>
      <c r="AH6" s="39"/>
      <c r="AI6" s="7"/>
      <c r="AJ6" s="7"/>
      <c r="AK6" s="7"/>
      <c r="AL6" s="10"/>
      <c r="AM6" s="12">
        <v>2</v>
      </c>
      <c r="AN6" s="12">
        <v>0</v>
      </c>
      <c r="AO6" s="13">
        <v>1</v>
      </c>
      <c r="AP6" s="12">
        <v>2</v>
      </c>
      <c r="AQ6" s="12">
        <v>9</v>
      </c>
      <c r="AR6" s="63">
        <v>0.52939999999999998</v>
      </c>
      <c r="AS6" s="18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5</v>
      </c>
      <c r="F7" s="35">
        <f>SUM(F4:F6)</f>
        <v>0</v>
      </c>
      <c r="G7" s="35">
        <f>SUM(G4:G6)</f>
        <v>2</v>
      </c>
      <c r="H7" s="35">
        <f>SUM(H4:H6)</f>
        <v>0</v>
      </c>
      <c r="I7" s="35">
        <f>SUM(I4:I6)</f>
        <v>9</v>
      </c>
      <c r="J7" s="36">
        <f>PRODUCT(I7/K7)</f>
        <v>0.69230769230769229</v>
      </c>
      <c r="K7" s="20">
        <f>SUM(K4:K6)</f>
        <v>13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16</v>
      </c>
      <c r="AB7" s="35">
        <f>SUM(AB4:AB6)</f>
        <v>1</v>
      </c>
      <c r="AC7" s="35">
        <f>SUM(AC4:AC6)</f>
        <v>11</v>
      </c>
      <c r="AD7" s="35">
        <f>SUM(AD4:AD6)</f>
        <v>10</v>
      </c>
      <c r="AE7" s="35">
        <f>SUM(AE4:AE6)</f>
        <v>51</v>
      </c>
      <c r="AF7" s="36">
        <f>PRODUCT(AE7/AG7)</f>
        <v>0.49038461538461536</v>
      </c>
      <c r="AG7" s="20">
        <f>SUM(AG4:AG6)</f>
        <v>104</v>
      </c>
      <c r="AH7" s="17"/>
      <c r="AI7" s="28"/>
      <c r="AJ7" s="40"/>
      <c r="AK7" s="41"/>
      <c r="AL7" s="10"/>
      <c r="AM7" s="35">
        <f>SUM(AM4:AM6)</f>
        <v>2</v>
      </c>
      <c r="AN7" s="35">
        <f>SUM(AN4:AN6)</f>
        <v>0</v>
      </c>
      <c r="AO7" s="35">
        <f>SUM(AO4:AO6)</f>
        <v>1</v>
      </c>
      <c r="AP7" s="35">
        <f>SUM(AP4:AP6)</f>
        <v>2</v>
      </c>
      <c r="AQ7" s="35">
        <f>SUM(AQ4:AQ6)</f>
        <v>9</v>
      </c>
      <c r="AR7" s="36">
        <f>PRODUCT(AQ7/AS7)</f>
        <v>0.52941176470588236</v>
      </c>
      <c r="AS7" s="38">
        <f>SUM(AS4:AS6)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24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26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5</v>
      </c>
      <c r="F11" s="45">
        <f>PRODUCT(F7+R7)</f>
        <v>0</v>
      </c>
      <c r="G11" s="45">
        <f>PRODUCT(G7+S7)</f>
        <v>2</v>
      </c>
      <c r="H11" s="45">
        <f>PRODUCT(H7+T7)</f>
        <v>0</v>
      </c>
      <c r="I11" s="45">
        <f>PRODUCT(I7+U7)</f>
        <v>9</v>
      </c>
      <c r="J11" s="58">
        <v>0</v>
      </c>
      <c r="K11" s="16">
        <f>PRODUCT(K7+W7)</f>
        <v>13</v>
      </c>
      <c r="L11" s="51">
        <f>PRODUCT((F11+G11)/E11)</f>
        <v>0.4</v>
      </c>
      <c r="M11" s="51">
        <f>PRODUCT(H11/E11)</f>
        <v>0</v>
      </c>
      <c r="N11" s="51">
        <f>PRODUCT((F11+G11+H11)/E11)</f>
        <v>0.4</v>
      </c>
      <c r="O11" s="51">
        <f>PRODUCT(I11/E11)</f>
        <v>1.8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18</v>
      </c>
      <c r="F12" s="45">
        <f>PRODUCT(AB7+AN7)</f>
        <v>1</v>
      </c>
      <c r="G12" s="45">
        <f>PRODUCT(AC7+AO7)</f>
        <v>12</v>
      </c>
      <c r="H12" s="45">
        <f>PRODUCT(AD7+AP7)</f>
        <v>12</v>
      </c>
      <c r="I12" s="45">
        <f>PRODUCT(AE7+AQ7)</f>
        <v>60</v>
      </c>
      <c r="J12" s="58">
        <f>PRODUCT(I12/K12)</f>
        <v>0.49586776859504134</v>
      </c>
      <c r="K12" s="10">
        <f>PRODUCT(AG7+AS7)</f>
        <v>121</v>
      </c>
      <c r="L12" s="51">
        <f>PRODUCT((F12+G12)/E12)</f>
        <v>0.72222222222222221</v>
      </c>
      <c r="M12" s="51">
        <f>PRODUCT(H12/E12)</f>
        <v>0.66666666666666663</v>
      </c>
      <c r="N12" s="51">
        <f>PRODUCT((F12+G12+H12)/E12)</f>
        <v>1.3888888888888888</v>
      </c>
      <c r="O12" s="51">
        <f>PRODUCT(I12/E12)</f>
        <v>3.3333333333333335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23</v>
      </c>
      <c r="F13" s="45">
        <f t="shared" ref="F13:I13" si="0">SUM(F10:F12)</f>
        <v>1</v>
      </c>
      <c r="G13" s="45">
        <f t="shared" si="0"/>
        <v>14</v>
      </c>
      <c r="H13" s="45">
        <f t="shared" si="0"/>
        <v>12</v>
      </c>
      <c r="I13" s="45">
        <f t="shared" si="0"/>
        <v>69</v>
      </c>
      <c r="J13" s="58">
        <f>PRODUCT(I13/K13)</f>
        <v>0.5149253731343284</v>
      </c>
      <c r="K13" s="16">
        <f>SUM(K10:K12)</f>
        <v>134</v>
      </c>
      <c r="L13" s="51">
        <f>PRODUCT((F13+G13)/E13)</f>
        <v>0.65217391304347827</v>
      </c>
      <c r="M13" s="51">
        <f>PRODUCT(H13/E13)</f>
        <v>0.52173913043478259</v>
      </c>
      <c r="N13" s="51">
        <f>PRODUCT((F13+G13+H13)/E13)</f>
        <v>1.173913043478261</v>
      </c>
      <c r="O13" s="51">
        <f>PRODUCT(I13/E13)</f>
        <v>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2023-09-01T18:00:55Z</dcterms:modified>
</cp:coreProperties>
</file>